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75" windowWidth="15480" windowHeight="52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<sst xmlns="http://schemas.openxmlformats.org/spreadsheetml/2006/main" count="67" uniqueCount="36">
  <si>
    <t>Giorno</t>
  </si>
  <si>
    <t>Località</t>
  </si>
  <si>
    <t>Stato</t>
  </si>
  <si>
    <t>ora</t>
  </si>
  <si>
    <t>h</t>
  </si>
  <si>
    <t>km/h</t>
  </si>
  <si>
    <t>S</t>
  </si>
  <si>
    <t>p</t>
  </si>
  <si>
    <t>Lecce</t>
  </si>
  <si>
    <t>a</t>
  </si>
  <si>
    <t>D</t>
  </si>
  <si>
    <t>"</t>
  </si>
  <si>
    <t>L</t>
  </si>
  <si>
    <t>Ma</t>
  </si>
  <si>
    <t>Me</t>
  </si>
  <si>
    <t>G</t>
  </si>
  <si>
    <t>V</t>
  </si>
  <si>
    <t>I</t>
  </si>
  <si>
    <t>max</t>
  </si>
  <si>
    <t>viaggio</t>
  </si>
  <si>
    <t>guida</t>
  </si>
  <si>
    <t>viaggio tot.</t>
  </si>
  <si>
    <t>guida tot.</t>
  </si>
  <si>
    <t>km p.gps</t>
  </si>
  <si>
    <r>
      <t>km T</t>
    </r>
    <r>
      <rPr>
        <sz val="6"/>
        <rFont val="Arial"/>
        <family val="2"/>
      </rPr>
      <t>+0,7%</t>
    </r>
  </si>
  <si>
    <t>Termini Imerese (PA)</t>
  </si>
  <si>
    <t>Palermo</t>
  </si>
  <si>
    <t>Tunisi</t>
  </si>
  <si>
    <t>Djerba</t>
  </si>
  <si>
    <t>T</t>
  </si>
  <si>
    <t>Ksar Ghilane</t>
  </si>
  <si>
    <t>Tamerza</t>
  </si>
  <si>
    <t xml:space="preserve">Palermo </t>
  </si>
  <si>
    <t>g. 7</t>
  </si>
  <si>
    <t>24/30.3.2008</t>
  </si>
  <si>
    <t>In Tunisia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</si>
</sst>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dd:mm"/>
    <numFmt numFmtId="174" formatCode="[h]:mm"/>
    <numFmt numFmtId="175" formatCode="_-* #,##0.0_-;\-* #,##0.0_-;_-* &quot;-&quot;??_-;_-@_-"/>
    <numFmt numFmtId="176" formatCode="_-* #,##0_-;\-* #,##0_-;_-* &quot;-&quot;??_-;_-@_-"/>
    <numFmt numFmtId="177" formatCode="#,##0.0"/>
    <numFmt numFmtId="178" formatCode="mmm\-yyyy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0"/>
    </font>
    <font>
      <sz val="6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20" fontId="0" fillId="0" borderId="2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173" fontId="0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3" fontId="0" fillId="0" borderId="12" xfId="0" applyNumberFormat="1" applyFill="1" applyBorder="1" applyAlignment="1">
      <alignment/>
    </xf>
    <xf numFmtId="20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 horizontal="center"/>
    </xf>
    <xf numFmtId="3" fontId="0" fillId="0" borderId="18" xfId="0" applyNumberFormat="1" applyFill="1" applyBorder="1" applyAlignment="1">
      <alignment/>
    </xf>
    <xf numFmtId="20" fontId="0" fillId="0" borderId="10" xfId="0" applyNumberFormat="1" applyFill="1" applyBorder="1" applyAlignment="1">
      <alignment/>
    </xf>
    <xf numFmtId="20" fontId="0" fillId="0" borderId="17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174" fontId="0" fillId="0" borderId="17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73" fontId="0" fillId="0" borderId="10" xfId="0" applyNumberForma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173" fontId="0" fillId="0" borderId="10" xfId="0" applyNumberFormat="1" applyFont="1" applyFill="1" applyBorder="1" applyAlignment="1">
      <alignment/>
    </xf>
    <xf numFmtId="173" fontId="0" fillId="0" borderId="13" xfId="0" applyNumberForma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0" fontId="0" fillId="0" borderId="11" xfId="0" applyNumberFormat="1" applyFill="1" applyBorder="1" applyAlignment="1">
      <alignment/>
    </xf>
    <xf numFmtId="174" fontId="0" fillId="0" borderId="11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174" fontId="1" fillId="0" borderId="1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173" fontId="0" fillId="0" borderId="20" xfId="0" applyNumberForma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174" fontId="1" fillId="0" borderId="22" xfId="0" applyNumberFormat="1" applyFont="1" applyFill="1" applyBorder="1" applyAlignment="1">
      <alignment/>
    </xf>
    <xf numFmtId="174" fontId="1" fillId="0" borderId="20" xfId="0" applyNumberFormat="1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5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76" fontId="0" fillId="0" borderId="0" xfId="15" applyNumberFormat="1" applyFont="1" applyFill="1" applyBorder="1" applyAlignment="1">
      <alignment horizontal="center"/>
    </xf>
    <xf numFmtId="20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20" fontId="1" fillId="0" borderId="25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0" fontId="1" fillId="0" borderId="30" xfId="0" applyNumberFormat="1" applyFont="1" applyFill="1" applyBorder="1" applyAlignment="1">
      <alignment horizontal="center"/>
    </xf>
    <xf numFmtId="20" fontId="1" fillId="0" borderId="31" xfId="0" applyNumberFormat="1" applyFont="1" applyFill="1" applyBorder="1" applyAlignment="1">
      <alignment horizontal="center"/>
    </xf>
    <xf numFmtId="20" fontId="1" fillId="0" borderId="27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 topLeftCell="A1">
      <selection activeCell="K7" sqref="K7"/>
    </sheetView>
  </sheetViews>
  <sheetFormatPr defaultColWidth="9.140625" defaultRowHeight="12.75"/>
  <cols>
    <col min="1" max="1" width="3.00390625" style="2" customWidth="1"/>
    <col min="2" max="2" width="3.00390625" style="2" bestFit="1" customWidth="1"/>
    <col min="3" max="3" width="2.00390625" style="2" bestFit="1" customWidth="1"/>
    <col min="4" max="4" width="19.00390625" style="3" customWidth="1"/>
    <col min="5" max="5" width="5.28125" style="4" customWidth="1"/>
    <col min="6" max="6" width="5.7109375" style="2" customWidth="1"/>
    <col min="7" max="7" width="6.7109375" style="2" bestFit="1" customWidth="1"/>
    <col min="8" max="8" width="5.8515625" style="2" customWidth="1"/>
    <col min="9" max="9" width="5.57421875" style="2" bestFit="1" customWidth="1"/>
    <col min="10" max="10" width="5.140625" style="2" customWidth="1"/>
    <col min="11" max="11" width="5.57421875" style="2" customWidth="1"/>
    <col min="12" max="12" width="4.8515625" style="2" customWidth="1"/>
    <col min="13" max="13" width="6.57421875" style="2" bestFit="1" customWidth="1"/>
    <col min="14" max="14" width="4.57421875" style="2" customWidth="1"/>
    <col min="15" max="15" width="6.57421875" style="2" bestFit="1" customWidth="1"/>
    <col min="16" max="16" width="4.421875" style="2" customWidth="1"/>
    <col min="17" max="18" width="4.140625" style="2" customWidth="1"/>
    <col min="19" max="19" width="6.8515625" style="2" customWidth="1"/>
    <col min="20" max="16384" width="9.140625" style="2" customWidth="1"/>
  </cols>
  <sheetData>
    <row r="1" spans="9:18" ht="12.75" customHeight="1">
      <c r="I1" s="72" t="s">
        <v>20</v>
      </c>
      <c r="J1" s="73"/>
      <c r="K1" s="72" t="s">
        <v>19</v>
      </c>
      <c r="L1" s="73"/>
      <c r="M1" s="72" t="s">
        <v>22</v>
      </c>
      <c r="N1" s="73"/>
      <c r="O1" s="72" t="s">
        <v>21</v>
      </c>
      <c r="P1" s="73"/>
      <c r="Q1" s="5" t="s">
        <v>18</v>
      </c>
      <c r="R1" s="6"/>
    </row>
    <row r="2" spans="1:19" ht="12.75">
      <c r="A2" s="74" t="s">
        <v>0</v>
      </c>
      <c r="B2" s="75"/>
      <c r="C2" s="8"/>
      <c r="D2" s="9" t="s">
        <v>1</v>
      </c>
      <c r="E2" s="7" t="s">
        <v>2</v>
      </c>
      <c r="F2" s="10" t="s">
        <v>23</v>
      </c>
      <c r="G2" s="11" t="s">
        <v>24</v>
      </c>
      <c r="H2" s="12" t="s">
        <v>3</v>
      </c>
      <c r="I2" s="13" t="s">
        <v>4</v>
      </c>
      <c r="J2" s="14" t="s">
        <v>5</v>
      </c>
      <c r="K2" s="15" t="s">
        <v>4</v>
      </c>
      <c r="L2" s="14" t="s">
        <v>5</v>
      </c>
      <c r="M2" s="15" t="s">
        <v>4</v>
      </c>
      <c r="N2" s="14" t="s">
        <v>5</v>
      </c>
      <c r="O2" s="15" t="s">
        <v>4</v>
      </c>
      <c r="P2" s="14" t="s">
        <v>5</v>
      </c>
      <c r="Q2" s="16" t="s">
        <v>5</v>
      </c>
      <c r="R2" s="6"/>
      <c r="S2" s="1"/>
    </row>
    <row r="3" spans="1:18" ht="12.75">
      <c r="A3" s="17">
        <v>24</v>
      </c>
      <c r="B3" s="18" t="s">
        <v>12</v>
      </c>
      <c r="C3" s="19" t="s">
        <v>7</v>
      </c>
      <c r="D3" s="20" t="s">
        <v>8</v>
      </c>
      <c r="E3" s="21" t="s">
        <v>17</v>
      </c>
      <c r="F3" s="22"/>
      <c r="G3" s="22">
        <v>0</v>
      </c>
      <c r="H3" s="23">
        <v>0.548611111111111</v>
      </c>
      <c r="I3" s="24"/>
      <c r="J3" s="25"/>
      <c r="K3" s="19"/>
      <c r="L3" s="25"/>
      <c r="M3" s="19"/>
      <c r="N3" s="25"/>
      <c r="O3" s="19"/>
      <c r="P3" s="25"/>
      <c r="Q3" s="26"/>
      <c r="R3" s="27"/>
    </row>
    <row r="4" spans="1:18" ht="12.75">
      <c r="A4" s="28"/>
      <c r="B4" s="29"/>
      <c r="C4" s="30" t="s">
        <v>9</v>
      </c>
      <c r="D4" s="2" t="s">
        <v>25</v>
      </c>
      <c r="E4" s="31" t="s">
        <v>17</v>
      </c>
      <c r="F4" s="32">
        <v>692</v>
      </c>
      <c r="G4" s="32">
        <f>+F4</f>
        <v>692</v>
      </c>
      <c r="H4" s="33">
        <v>0.9125</v>
      </c>
      <c r="I4" s="34">
        <v>0.3111111111111111</v>
      </c>
      <c r="J4" s="35">
        <f>+F4/I4/24</f>
        <v>92.67857142857143</v>
      </c>
      <c r="K4" s="34">
        <f>+H4-H3</f>
        <v>0.36388888888888893</v>
      </c>
      <c r="L4" s="35">
        <f>+F4/K4/24</f>
        <v>79.23664122137403</v>
      </c>
      <c r="M4" s="36">
        <f>SUM(I$4:I4)</f>
        <v>0.3111111111111111</v>
      </c>
      <c r="N4" s="35">
        <f>+G4/M4/24</f>
        <v>92.67857142857143</v>
      </c>
      <c r="O4" s="36">
        <f>SUM(K$4:K4)</f>
        <v>0.36388888888888893</v>
      </c>
      <c r="P4" s="35">
        <f>+G4/O4/24</f>
        <v>79.23664122137403</v>
      </c>
      <c r="Q4" s="37"/>
      <c r="R4" s="38"/>
    </row>
    <row r="5" spans="1:18" ht="12.75">
      <c r="A5" s="28">
        <v>25</v>
      </c>
      <c r="B5" s="39" t="s">
        <v>13</v>
      </c>
      <c r="C5" s="30" t="s">
        <v>7</v>
      </c>
      <c r="D5" s="40" t="s">
        <v>11</v>
      </c>
      <c r="E5" s="41"/>
      <c r="F5" s="32"/>
      <c r="G5" s="32"/>
      <c r="H5" s="33">
        <v>0.2847222222222222</v>
      </c>
      <c r="I5" s="34"/>
      <c r="J5" s="25"/>
      <c r="K5" s="34"/>
      <c r="L5" s="25"/>
      <c r="M5" s="36"/>
      <c r="N5" s="35"/>
      <c r="O5" s="36"/>
      <c r="P5" s="35"/>
      <c r="Q5" s="37"/>
      <c r="R5" s="38"/>
    </row>
    <row r="6" spans="1:18" ht="12.75">
      <c r="A6" s="28"/>
      <c r="B6" s="39"/>
      <c r="C6" s="30" t="s">
        <v>9</v>
      </c>
      <c r="D6" s="42" t="s">
        <v>26</v>
      </c>
      <c r="E6" s="31" t="s">
        <v>17</v>
      </c>
      <c r="F6" s="32">
        <v>294</v>
      </c>
      <c r="G6" s="32">
        <f>SUM(F$4:F6)</f>
        <v>986</v>
      </c>
      <c r="H6" s="33">
        <v>0.5368055555555555</v>
      </c>
      <c r="I6" s="34">
        <v>0.2138888888888889</v>
      </c>
      <c r="J6" s="35">
        <f>+F6/I6/24</f>
        <v>57.27272727272727</v>
      </c>
      <c r="K6" s="34">
        <f>+H6-H5</f>
        <v>0.2520833333333333</v>
      </c>
      <c r="L6" s="35">
        <f>+F6/K6/24</f>
        <v>48.59504132231405</v>
      </c>
      <c r="M6" s="36">
        <f>SUM(I$4:I6)</f>
        <v>0.525</v>
      </c>
      <c r="N6" s="35">
        <f>+G6/M6/24</f>
        <v>78.25396825396825</v>
      </c>
      <c r="O6" s="36">
        <f>SUM(K$4:K6)</f>
        <v>0.6159722222222223</v>
      </c>
      <c r="P6" s="35">
        <f>+G6/O6/24</f>
        <v>66.6967305524239</v>
      </c>
      <c r="Q6" s="43"/>
      <c r="R6" s="44"/>
    </row>
    <row r="7" spans="1:18" ht="12.75">
      <c r="A7" s="28">
        <v>26</v>
      </c>
      <c r="B7" s="18" t="s">
        <v>14</v>
      </c>
      <c r="C7" s="30" t="s">
        <v>7</v>
      </c>
      <c r="D7" s="45" t="s">
        <v>27</v>
      </c>
      <c r="E7" s="31" t="s">
        <v>29</v>
      </c>
      <c r="F7" s="32"/>
      <c r="G7" s="32"/>
      <c r="H7" s="33">
        <v>0.3548611111111111</v>
      </c>
      <c r="I7" s="34"/>
      <c r="J7" s="25"/>
      <c r="K7" s="34"/>
      <c r="L7" s="25"/>
      <c r="M7" s="36"/>
      <c r="N7" s="35"/>
      <c r="O7" s="36"/>
      <c r="P7" s="35"/>
      <c r="Q7" s="37"/>
      <c r="R7" s="38"/>
    </row>
    <row r="8" spans="1:18" ht="12.75">
      <c r="A8" s="28"/>
      <c r="B8" s="39"/>
      <c r="C8" s="30" t="s">
        <v>9</v>
      </c>
      <c r="D8" s="42" t="s">
        <v>28</v>
      </c>
      <c r="E8" s="31" t="s">
        <v>29</v>
      </c>
      <c r="F8" s="32">
        <v>632</v>
      </c>
      <c r="G8" s="32">
        <f>SUM(F$4:F8)</f>
        <v>1618</v>
      </c>
      <c r="H8" s="33">
        <v>0.7958333333333334</v>
      </c>
      <c r="I8" s="34">
        <v>0.3416666666666666</v>
      </c>
      <c r="J8" s="35">
        <f>+F8/I8/24</f>
        <v>77.07317073170732</v>
      </c>
      <c r="K8" s="34">
        <f>+H8-H7</f>
        <v>0.44097222222222227</v>
      </c>
      <c r="L8" s="35">
        <f>+F8/K8/24</f>
        <v>59.71653543307087</v>
      </c>
      <c r="M8" s="36">
        <f>SUM(I$4:I8)</f>
        <v>0.8666666666666667</v>
      </c>
      <c r="N8" s="35">
        <f>+G8/M8/24</f>
        <v>77.78846153846153</v>
      </c>
      <c r="O8" s="36">
        <f>SUM(K$4:K8)</f>
        <v>1.0569444444444445</v>
      </c>
      <c r="P8" s="35">
        <f>+G8/O8/24</f>
        <v>63.78449408672799</v>
      </c>
      <c r="Q8" s="37"/>
      <c r="R8" s="38"/>
    </row>
    <row r="9" spans="1:18" ht="12.75">
      <c r="A9" s="28">
        <v>27</v>
      </c>
      <c r="B9" s="46" t="s">
        <v>15</v>
      </c>
      <c r="C9" s="30" t="s">
        <v>7</v>
      </c>
      <c r="D9" s="40" t="s">
        <v>11</v>
      </c>
      <c r="E9" s="31"/>
      <c r="F9" s="32"/>
      <c r="G9" s="32"/>
      <c r="H9" s="33">
        <v>0.2965277777777778</v>
      </c>
      <c r="I9" s="34"/>
      <c r="J9" s="25"/>
      <c r="K9" s="34"/>
      <c r="L9" s="25"/>
      <c r="M9" s="36"/>
      <c r="N9" s="35"/>
      <c r="O9" s="36"/>
      <c r="P9" s="35"/>
      <c r="Q9" s="37"/>
      <c r="R9" s="38"/>
    </row>
    <row r="10" spans="1:18" ht="12.75">
      <c r="A10" s="28"/>
      <c r="B10" s="46"/>
      <c r="C10" s="30" t="s">
        <v>9</v>
      </c>
      <c r="D10" s="45" t="s">
        <v>30</v>
      </c>
      <c r="E10" s="31" t="s">
        <v>29</v>
      </c>
      <c r="F10" s="32">
        <v>467</v>
      </c>
      <c r="G10" s="32">
        <f>SUM(F$4:F10)</f>
        <v>2085</v>
      </c>
      <c r="H10" s="33">
        <v>0.7548611111111111</v>
      </c>
      <c r="I10" s="34">
        <v>0.3</v>
      </c>
      <c r="J10" s="35">
        <f>+F10/I10/24</f>
        <v>64.86111111111111</v>
      </c>
      <c r="K10" s="34">
        <f>+H10-H9</f>
        <v>0.4583333333333333</v>
      </c>
      <c r="L10" s="35">
        <f>+F10/K10/24</f>
        <v>42.45454545454546</v>
      </c>
      <c r="M10" s="36">
        <f>SUM(I$4:I10)</f>
        <v>1.1666666666666667</v>
      </c>
      <c r="N10" s="35">
        <f>+G10/M10/24</f>
        <v>74.46428571428571</v>
      </c>
      <c r="O10" s="36">
        <f>SUM(K$4:K10)</f>
        <v>1.5152777777777777</v>
      </c>
      <c r="P10" s="35">
        <f>+G10/O10/24</f>
        <v>57.33272227314391</v>
      </c>
      <c r="Q10" s="37"/>
      <c r="R10" s="38"/>
    </row>
    <row r="11" spans="1:18" ht="12.75">
      <c r="A11" s="28">
        <v>28</v>
      </c>
      <c r="B11" s="46" t="s">
        <v>16</v>
      </c>
      <c r="C11" s="30" t="s">
        <v>7</v>
      </c>
      <c r="D11" s="40" t="s">
        <v>11</v>
      </c>
      <c r="E11" s="31"/>
      <c r="F11" s="32"/>
      <c r="G11" s="32"/>
      <c r="H11" s="33">
        <v>0.29444444444444445</v>
      </c>
      <c r="I11" s="34"/>
      <c r="J11" s="25"/>
      <c r="K11" s="34"/>
      <c r="L11" s="25"/>
      <c r="M11" s="36"/>
      <c r="N11" s="35"/>
      <c r="O11" s="36"/>
      <c r="P11" s="35"/>
      <c r="Q11" s="37"/>
      <c r="R11" s="38"/>
    </row>
    <row r="12" spans="1:18" ht="12.75">
      <c r="A12" s="28"/>
      <c r="B12" s="39"/>
      <c r="C12" s="30" t="s">
        <v>9</v>
      </c>
      <c r="D12" s="42" t="s">
        <v>31</v>
      </c>
      <c r="E12" s="31" t="s">
        <v>29</v>
      </c>
      <c r="F12" s="32">
        <v>505</v>
      </c>
      <c r="G12" s="32">
        <f>SUM(F$4:F12)</f>
        <v>2590</v>
      </c>
      <c r="H12" s="33">
        <v>0.7819444444444444</v>
      </c>
      <c r="I12" s="34">
        <v>0.3013888888888889</v>
      </c>
      <c r="J12" s="35">
        <f>+F12/I12/24</f>
        <v>69.81566820276498</v>
      </c>
      <c r="K12" s="34">
        <f>+H12-H11</f>
        <v>0.4875</v>
      </c>
      <c r="L12" s="35">
        <f>+F12/K12/24</f>
        <v>43.162393162393165</v>
      </c>
      <c r="M12" s="36">
        <f>SUM(I$4:I12)</f>
        <v>1.4680555555555557</v>
      </c>
      <c r="N12" s="35">
        <f>+G12/M12/24</f>
        <v>73.50993377483444</v>
      </c>
      <c r="O12" s="36">
        <f>SUM(K$4:K12)</f>
        <v>2.0027777777777778</v>
      </c>
      <c r="P12" s="35">
        <f>+G12/O12/24</f>
        <v>53.883495145631066</v>
      </c>
      <c r="Q12" s="37"/>
      <c r="R12" s="38"/>
    </row>
    <row r="13" spans="1:18" ht="12.75">
      <c r="A13" s="17">
        <v>29</v>
      </c>
      <c r="B13" s="47" t="s">
        <v>6</v>
      </c>
      <c r="C13" s="19" t="s">
        <v>7</v>
      </c>
      <c r="D13" s="48" t="s">
        <v>11</v>
      </c>
      <c r="E13" s="21"/>
      <c r="F13" s="22"/>
      <c r="G13" s="32"/>
      <c r="H13" s="23">
        <v>0.33888888888888885</v>
      </c>
      <c r="I13" s="49"/>
      <c r="J13" s="25"/>
      <c r="K13" s="49"/>
      <c r="L13" s="25"/>
      <c r="M13" s="50"/>
      <c r="N13" s="51"/>
      <c r="O13" s="50"/>
      <c r="P13" s="51"/>
      <c r="Q13" s="52"/>
      <c r="R13" s="38"/>
    </row>
    <row r="14" spans="1:18" ht="12.75">
      <c r="A14" s="28"/>
      <c r="B14" s="39"/>
      <c r="C14" s="30" t="s">
        <v>9</v>
      </c>
      <c r="D14" s="53" t="s">
        <v>27</v>
      </c>
      <c r="E14" s="31" t="s">
        <v>29</v>
      </c>
      <c r="F14" s="32">
        <v>585</v>
      </c>
      <c r="G14" s="32">
        <f>SUM(F$4:F14)</f>
        <v>3175</v>
      </c>
      <c r="H14" s="33">
        <v>0.8243055555555556</v>
      </c>
      <c r="I14" s="34">
        <v>0.34027777777777773</v>
      </c>
      <c r="J14" s="35">
        <f>+F14/I14/24</f>
        <v>71.6326530612245</v>
      </c>
      <c r="K14" s="34">
        <f>+H14-H13</f>
        <v>0.4854166666666668</v>
      </c>
      <c r="L14" s="35">
        <f>+F14/K14/24</f>
        <v>50.2145922746781</v>
      </c>
      <c r="M14" s="36">
        <f>SUM(I$4:I14)</f>
        <v>1.8083333333333333</v>
      </c>
      <c r="N14" s="35">
        <f>+G14/M14/24</f>
        <v>73.15668202764977</v>
      </c>
      <c r="O14" s="36">
        <f>SUM(K$4:K14)</f>
        <v>2.4881944444444444</v>
      </c>
      <c r="P14" s="35">
        <f>+G14/O14/24</f>
        <v>53.167736533631036</v>
      </c>
      <c r="Q14" s="37"/>
      <c r="R14" s="38"/>
    </row>
    <row r="15" spans="1:18" ht="12.75">
      <c r="A15" s="28">
        <v>30</v>
      </c>
      <c r="B15" s="18" t="s">
        <v>10</v>
      </c>
      <c r="C15" s="30" t="s">
        <v>7</v>
      </c>
      <c r="D15" s="45" t="s">
        <v>32</v>
      </c>
      <c r="E15" s="31"/>
      <c r="F15" s="32"/>
      <c r="G15" s="32"/>
      <c r="H15" s="33">
        <v>0.5256944444444445</v>
      </c>
      <c r="I15" s="34"/>
      <c r="J15" s="25"/>
      <c r="K15" s="34"/>
      <c r="L15" s="25"/>
      <c r="M15" s="36"/>
      <c r="N15" s="35"/>
      <c r="O15" s="36"/>
      <c r="P15" s="35"/>
      <c r="Q15" s="37"/>
      <c r="R15" s="38"/>
    </row>
    <row r="16" spans="1:18" ht="12.75">
      <c r="A16" s="28"/>
      <c r="B16" s="39"/>
      <c r="C16" s="30" t="s">
        <v>9</v>
      </c>
      <c r="D16" s="70" t="s">
        <v>8</v>
      </c>
      <c r="E16" s="31" t="s">
        <v>17</v>
      </c>
      <c r="F16" s="32">
        <v>717</v>
      </c>
      <c r="G16" s="69">
        <f>SUM(F$4:F16)</f>
        <v>3892</v>
      </c>
      <c r="H16" s="33">
        <v>0.9125</v>
      </c>
      <c r="I16" s="66">
        <v>0.2916666666666667</v>
      </c>
      <c r="J16" s="67">
        <f>+F16/I16/24</f>
        <v>102.42857142857143</v>
      </c>
      <c r="K16" s="66">
        <f>+H16-H15</f>
        <v>0.3868055555555555</v>
      </c>
      <c r="L16" s="67">
        <f>+F16/K16/24</f>
        <v>77.23518850987433</v>
      </c>
      <c r="M16" s="54">
        <f>SUM(I$4:I16)</f>
        <v>2.1</v>
      </c>
      <c r="N16" s="55">
        <f>+G16/M16/24</f>
        <v>77.22222222222221</v>
      </c>
      <c r="O16" s="54">
        <f>SUM(K$4:K16)</f>
        <v>2.875</v>
      </c>
      <c r="P16" s="55">
        <f>+G16/O16/24</f>
        <v>56.405797101449274</v>
      </c>
      <c r="Q16" s="37"/>
      <c r="R16" s="38"/>
    </row>
    <row r="17" spans="1:18" ht="12.75">
      <c r="A17" s="56"/>
      <c r="B17" s="57"/>
      <c r="C17" s="56"/>
      <c r="E17" s="79" t="s">
        <v>35</v>
      </c>
      <c r="F17" s="80"/>
      <c r="G17" s="71">
        <f>SUM(F8:F14)</f>
        <v>2189</v>
      </c>
      <c r="H17" s="59"/>
      <c r="I17" s="68" t="s">
        <v>33</v>
      </c>
      <c r="J17" s="76" t="s">
        <v>34</v>
      </c>
      <c r="K17" s="77"/>
      <c r="L17" s="78"/>
      <c r="M17" s="60"/>
      <c r="N17" s="58"/>
      <c r="O17" s="61"/>
      <c r="P17" s="58"/>
      <c r="Q17" s="62"/>
      <c r="R17" s="38"/>
    </row>
    <row r="18" spans="6:7" ht="12.75">
      <c r="F18" s="63"/>
      <c r="G18" s="64"/>
    </row>
    <row r="19" ht="12.75">
      <c r="G19" s="65"/>
    </row>
  </sheetData>
  <mergeCells count="7">
    <mergeCell ref="O1:P1"/>
    <mergeCell ref="M1:N1"/>
    <mergeCell ref="A2:B2"/>
    <mergeCell ref="J17:L17"/>
    <mergeCell ref="I1:J1"/>
    <mergeCell ref="K1:L1"/>
    <mergeCell ref="E17:F17"/>
  </mergeCells>
  <printOptions/>
  <pageMargins left="0" right="0" top="0.7874015748031497" bottom="0.3937007874015748" header="0.5118110236220472" footer="0.5118110236220472"/>
  <pageSetup horizontalDpi="300" verticalDpi="300" orientation="landscape" paperSize="9" r:id="rId1"/>
  <headerFooter alignWithMargins="0">
    <oddHeader>&amp;L&amp;D&amp;C&amp;F&amp;R&amp;T</oddHeader>
  </headerFooter>
  <ignoredErrors>
    <ignoredError sqref="N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Marcello Anglana</dc:creator>
  <cp:keywords/>
  <dc:description/>
  <cp:lastModifiedBy>Marcello Anglana</cp:lastModifiedBy>
  <cp:lastPrinted>2007-06-08T11:38:07Z</cp:lastPrinted>
  <dcterms:created xsi:type="dcterms:W3CDTF">2003-05-27T14:13:01Z</dcterms:created>
  <dcterms:modified xsi:type="dcterms:W3CDTF">2008-11-14T17:30:32Z</dcterms:modified>
  <cp:category/>
  <cp:version/>
  <cp:contentType/>
  <cp:contentStatus/>
</cp:coreProperties>
</file>